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320" yWindow="3345" windowWidth="19440" windowHeight="9990"/>
  </bookViews>
  <sheets>
    <sheet name="Целевое состояние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1"/>
  <c r="Q3" l="1"/>
  <c r="P3"/>
  <c r="O3"/>
  <c r="B8"/>
  <c r="B6"/>
  <c r="B4"/>
  <c r="A4"/>
  <c r="O9" l="1"/>
  <c r="O8"/>
  <c r="O7"/>
  <c r="O6"/>
  <c r="P4" s="1"/>
  <c r="O5"/>
  <c r="Q4" l="1"/>
</calcChain>
</file>

<file path=xl/sharedStrings.xml><?xml version="1.0" encoding="utf-8"?>
<sst xmlns="http://schemas.openxmlformats.org/spreadsheetml/2006/main" count="36" uniqueCount="32">
  <si>
    <t>max</t>
  </si>
  <si>
    <t>min</t>
  </si>
  <si>
    <t>Участники процесса</t>
  </si>
  <si>
    <t>№</t>
  </si>
  <si>
    <t>Единица измерений:</t>
  </si>
  <si>
    <t>час</t>
  </si>
  <si>
    <t>Наименование решений</t>
  </si>
  <si>
    <t>Карта целевого состояния процесса "Оптимизация процесса взаимодействия при реализации  практической подготовки и дополнительного обучения (на примере специальности 09.02.07 Информационные системы и программирование)"</t>
  </si>
  <si>
    <t>студент</t>
  </si>
  <si>
    <t>преподаватель</t>
  </si>
  <si>
    <t>работодатель</t>
  </si>
  <si>
    <t>Создание платформы «Профмост» (далее – платформа) с единой лентой задач, фильтрацией по IT – направлениям</t>
  </si>
  <si>
    <t>Создание личного кабинета компании на платформе с шаблоном задачи</t>
  </si>
  <si>
    <t xml:space="preserve">Публикация авторских курсов преподавателей на платформе с бесплатным доступом 24/7.  </t>
  </si>
  <si>
    <t xml:space="preserve">Хронология развития навыков студента через портфолио работ </t>
  </si>
  <si>
    <t>Формирование регулярных отчётов платформы о востребованных задачах, знаниях и умениях студентов</t>
  </si>
  <si>
    <t>Динамика знаний и умений студентов в реальном времени на платформе</t>
  </si>
  <si>
    <t xml:space="preserve">Разработка и внедрение «конструктора курсов» на платформе «Профмост» </t>
  </si>
  <si>
    <t xml:space="preserve">Публичное признание лучших курсов на платформе через  систему отзывов и оценок от студентов. </t>
  </si>
  <si>
    <t xml:space="preserve">Цифровой след компетенций через цифровое портфолио: накопительная система сертификатов, выполненных микростажировок и пройденных курсов. </t>
  </si>
  <si>
    <t>Поиск студентом задач на платформе ПРОФМОСТ</t>
  </si>
  <si>
    <t>Размещение задач на платформе Профмост</t>
  </si>
  <si>
    <t>Размещение курсов допобучения на платформе Профмост</t>
  </si>
  <si>
    <t>Поиск студентом допкурсов на платформе ПРОФМОСТ</t>
  </si>
  <si>
    <t>Пополнение Портфолио студента на платформе ПРОФМОСТ</t>
  </si>
  <si>
    <t>Просмотр Портфолио студента на  платформе ПРОФМОСТ</t>
  </si>
  <si>
    <t>Ожидание отклика от студентов на платформе ПРОФМОСТ</t>
  </si>
  <si>
    <t>Прохождение  студентом допкурсов на платформе ПРОФМОСТ</t>
  </si>
  <si>
    <t>Ожидание ответа от потенциального работодателя на отклик а платформе ПРОФМОСТ</t>
  </si>
  <si>
    <t>составление отзыва и рейтинга курсов а платформе ПРОФМОСТ</t>
  </si>
  <si>
    <t>Согласование условий а платформе ПРОФМОСТ</t>
  </si>
  <si>
    <t xml:space="preserve">Анализ размещенных задач на платформе и запросов студентов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</si>
</sst>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8"/>
      <color rgb="FF0F1115"/>
      <name val="Segoe U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center" vertical="center" textRotation="90" wrapText="1"/>
      <protection locked="0"/>
    </xf>
    <xf numFmtId="0" fontId="0" fillId="0" borderId="8" xfId="0" applyFont="1" applyFill="1" applyBorder="1" applyAlignment="1" applyProtection="1">
      <alignment horizontal="center" vertical="center" textRotation="90" wrapText="1"/>
      <protection locked="0"/>
    </xf>
    <xf numFmtId="0" fontId="0" fillId="4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righ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textRotation="90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2">
    <dxf>
      <fill>
        <patternFill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FFCC"/>
      <color rgb="FFE1FEFF"/>
      <color rgb="FF99CCFF"/>
      <color rgb="FFE1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361949</xdr:colOff>
      <xdr:row>12</xdr:row>
      <xdr:rowOff>371476</xdr:rowOff>
    </xdr:from>
    <xdr:to>
      <xdr:col>5</xdr:col>
      <xdr:colOff>295274</xdr:colOff>
      <xdr:row>12</xdr:row>
      <xdr:rowOff>898446</xdr:rowOff>
    </xdr:to>
    <xdr:sp macro="" textlink="">
      <xdr:nvSpPr>
        <xdr:cNvPr id="14" name="Выноска-облако 28">
          <a:extLst>
            <a:ext uri="{FF2B5EF4-FFF2-40B4-BE49-F238E27FC236}">
              <a16:creationId xmlns:a16="http://schemas.microsoft.com/office/drawing/2014/main" xmlns="" id="{7892B4EC-F0CD-47A7-9AA2-BCAFFF7CED5D}"/>
            </a:ext>
          </a:extLst>
        </xdr:cNvPr>
        <xdr:cNvSpPr/>
      </xdr:nvSpPr>
      <xdr:spPr>
        <a:xfrm>
          <a:off x="2295524" y="5200651"/>
          <a:ext cx="790575" cy="526970"/>
        </a:xfrm>
        <a:prstGeom prst="cloudCallou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200" b="1">
              <a:ln>
                <a:noFill/>
              </a:ln>
            </a:rPr>
            <a:t>1,2,6</a:t>
          </a:r>
        </a:p>
      </xdr:txBody>
    </xdr:sp>
    <xdr:clientData/>
  </xdr:twoCellAnchor>
  <xdr:twoCellAnchor>
    <xdr:from>
      <xdr:col>5</xdr:col>
      <xdr:colOff>0</xdr:colOff>
      <xdr:row>9</xdr:row>
      <xdr:rowOff>885825</xdr:rowOff>
    </xdr:from>
    <xdr:to>
      <xdr:col>8</xdr:col>
      <xdr:colOff>476250</xdr:colOff>
      <xdr:row>13</xdr:row>
      <xdr:rowOff>533400</xdr:rowOff>
    </xdr:to>
    <xdr:cxnSp macro="">
      <xdr:nvCxnSpPr>
        <xdr:cNvPr id="13" name="Прямая со стрелкой 12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 flipH="1">
          <a:off x="2790825" y="3000375"/>
          <a:ext cx="3086100" cy="32670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10</xdr:row>
      <xdr:rowOff>0</xdr:rowOff>
    </xdr:from>
    <xdr:to>
      <xdr:col>6</xdr:col>
      <xdr:colOff>333375</xdr:colOff>
      <xdr:row>11</xdr:row>
      <xdr:rowOff>9526</xdr:rowOff>
    </xdr:to>
    <xdr:cxnSp macro="">
      <xdr:nvCxnSpPr>
        <xdr:cNvPr id="20" name="Прямая со стрелкой 19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 flipV="1">
          <a:off x="4638675" y="3019425"/>
          <a:ext cx="1076325" cy="91440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752475</xdr:colOff>
      <xdr:row>9</xdr:row>
      <xdr:rowOff>714375</xdr:rowOff>
    </xdr:from>
    <xdr:to>
      <xdr:col>9</xdr:col>
      <xdr:colOff>161925</xdr:colOff>
      <xdr:row>9</xdr:row>
      <xdr:rowOff>723900</xdr:rowOff>
    </xdr:to>
    <xdr:cxnSp macro="">
      <xdr:nvCxnSpPr>
        <xdr:cNvPr id="27" name="Прямая со стрелкой 26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 flipV="1">
          <a:off x="6153150" y="2828925"/>
          <a:ext cx="37147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759802</xdr:colOff>
      <xdr:row>10</xdr:row>
      <xdr:rowOff>19050</xdr:rowOff>
    </xdr:from>
    <xdr:to>
      <xdr:col>12</xdr:col>
      <xdr:colOff>723900</xdr:colOff>
      <xdr:row>12</xdr:row>
      <xdr:rowOff>836003</xdr:rowOff>
    </xdr:to>
    <xdr:cxnSp macro="">
      <xdr:nvCxnSpPr>
        <xdr:cNvPr id="32" name="Прямая со стрелкой 31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 flipV="1">
          <a:off x="8951302" y="3038475"/>
          <a:ext cx="792773" cy="262670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790575</xdr:colOff>
      <xdr:row>13</xdr:row>
      <xdr:rowOff>542926</xdr:rowOff>
    </xdr:from>
    <xdr:to>
      <xdr:col>10</xdr:col>
      <xdr:colOff>123825</xdr:colOff>
      <xdr:row>13</xdr:row>
      <xdr:rowOff>561975</xdr:rowOff>
    </xdr:to>
    <xdr:cxnSp macro="">
      <xdr:nvCxnSpPr>
        <xdr:cNvPr id="38" name="Прямая со стрелкой 37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>
          <a:off x="7153275" y="6477001"/>
          <a:ext cx="304800" cy="1904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752475</xdr:colOff>
      <xdr:row>13</xdr:row>
      <xdr:rowOff>552450</xdr:rowOff>
    </xdr:from>
    <xdr:to>
      <xdr:col>11</xdr:col>
      <xdr:colOff>171450</xdr:colOff>
      <xdr:row>13</xdr:row>
      <xdr:rowOff>561975</xdr:rowOff>
    </xdr:to>
    <xdr:cxnSp macro="">
      <xdr:nvCxnSpPr>
        <xdr:cNvPr id="40" name="Прямая со стрелкой 39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 flipV="1">
          <a:off x="8086725" y="6486525"/>
          <a:ext cx="27622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9</xdr:row>
      <xdr:rowOff>561976</xdr:rowOff>
    </xdr:from>
    <xdr:to>
      <xdr:col>11</xdr:col>
      <xdr:colOff>933450</xdr:colOff>
      <xdr:row>12</xdr:row>
      <xdr:rowOff>876300</xdr:rowOff>
    </xdr:to>
    <xdr:cxnSp macro="">
      <xdr:nvCxnSpPr>
        <xdr:cNvPr id="42" name="Прямая со стрелкой 41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>
          <a:off x="10553700" y="2676526"/>
          <a:ext cx="2190750" cy="302894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400050</xdr:rowOff>
    </xdr:from>
    <xdr:to>
      <xdr:col>7</xdr:col>
      <xdr:colOff>533400</xdr:colOff>
      <xdr:row>10</xdr:row>
      <xdr:rowOff>28575</xdr:rowOff>
    </xdr:to>
    <xdr:cxnSp macro="">
      <xdr:nvCxnSpPr>
        <xdr:cNvPr id="56" name="Прямая со стрелкой 55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>
          <a:off x="4438650" y="2714625"/>
          <a:ext cx="53340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771526</xdr:colOff>
      <xdr:row>9</xdr:row>
      <xdr:rowOff>857250</xdr:rowOff>
    </xdr:from>
    <xdr:to>
      <xdr:col>6</xdr:col>
      <xdr:colOff>581025</xdr:colOff>
      <xdr:row>11</xdr:row>
      <xdr:rowOff>47625</xdr:rowOff>
    </xdr:to>
    <xdr:cxnSp macro="">
      <xdr:nvCxnSpPr>
        <xdr:cNvPr id="64" name="Прямая со стрелкой 63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 flipH="1">
          <a:off x="3562351" y="2971800"/>
          <a:ext cx="628649" cy="10001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9</xdr:row>
      <xdr:rowOff>895350</xdr:rowOff>
    </xdr:from>
    <xdr:to>
      <xdr:col>12</xdr:col>
      <xdr:colOff>514350</xdr:colOff>
      <xdr:row>10</xdr:row>
      <xdr:rowOff>552450</xdr:rowOff>
    </xdr:to>
    <xdr:cxnSp macro="">
      <xdr:nvCxnSpPr>
        <xdr:cNvPr id="67" name="Прямая со стрелкой 66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 flipV="1">
          <a:off x="5448300" y="3009900"/>
          <a:ext cx="4086225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923925</xdr:colOff>
      <xdr:row>10</xdr:row>
      <xdr:rowOff>638175</xdr:rowOff>
    </xdr:from>
    <xdr:to>
      <xdr:col>13</xdr:col>
      <xdr:colOff>85725</xdr:colOff>
      <xdr:row>11</xdr:row>
      <xdr:rowOff>895350</xdr:rowOff>
    </xdr:to>
    <xdr:cxnSp macro="">
      <xdr:nvCxnSpPr>
        <xdr:cNvPr id="74" name="Прямая со стрелкой 73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 flipH="1">
          <a:off x="2857500" y="3857625"/>
          <a:ext cx="7381875" cy="11620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228600</xdr:colOff>
      <xdr:row>12</xdr:row>
      <xdr:rowOff>438150</xdr:rowOff>
    </xdr:from>
    <xdr:to>
      <xdr:col>11</xdr:col>
      <xdr:colOff>38100</xdr:colOff>
      <xdr:row>12</xdr:row>
      <xdr:rowOff>841295</xdr:rowOff>
    </xdr:to>
    <xdr:sp macro="" textlink="">
      <xdr:nvSpPr>
        <xdr:cNvPr id="83" name="Выноска-облако 28">
          <a:extLst>
            <a:ext uri="{FF2B5EF4-FFF2-40B4-BE49-F238E27FC236}">
              <a16:creationId xmlns:a16="http://schemas.microsoft.com/office/drawing/2014/main" xmlns="" id="{7892B4EC-F0CD-47A7-9AA2-BCAFFF7CED5D}"/>
            </a:ext>
          </a:extLst>
        </xdr:cNvPr>
        <xdr:cNvSpPr/>
      </xdr:nvSpPr>
      <xdr:spPr>
        <a:xfrm>
          <a:off x="7562850" y="5267325"/>
          <a:ext cx="666750" cy="403145"/>
        </a:xfrm>
        <a:prstGeom prst="cloudCallou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200" b="1">
              <a:ln>
                <a:noFill/>
              </a:ln>
            </a:rPr>
            <a:t>3, 7</a:t>
          </a:r>
        </a:p>
      </xdr:txBody>
    </xdr:sp>
    <xdr:clientData/>
  </xdr:twoCellAnchor>
  <xdr:twoCellAnchor>
    <xdr:from>
      <xdr:col>6</xdr:col>
      <xdr:colOff>95250</xdr:colOff>
      <xdr:row>10</xdr:row>
      <xdr:rowOff>809625</xdr:rowOff>
    </xdr:from>
    <xdr:to>
      <xdr:col>6</xdr:col>
      <xdr:colOff>762000</xdr:colOff>
      <xdr:row>11</xdr:row>
      <xdr:rowOff>307895</xdr:rowOff>
    </xdr:to>
    <xdr:sp macro="" textlink="">
      <xdr:nvSpPr>
        <xdr:cNvPr id="84" name="Выноска-облако 28">
          <a:extLst>
            <a:ext uri="{FF2B5EF4-FFF2-40B4-BE49-F238E27FC236}">
              <a16:creationId xmlns:a16="http://schemas.microsoft.com/office/drawing/2014/main" xmlns="" id="{7892B4EC-F0CD-47A7-9AA2-BCAFFF7CED5D}"/>
            </a:ext>
          </a:extLst>
        </xdr:cNvPr>
        <xdr:cNvSpPr/>
      </xdr:nvSpPr>
      <xdr:spPr>
        <a:xfrm>
          <a:off x="3705225" y="3829050"/>
          <a:ext cx="666750" cy="403145"/>
        </a:xfrm>
        <a:prstGeom prst="cloudCallout">
          <a:avLst>
            <a:gd name="adj1" fmla="val -66547"/>
            <a:gd name="adj2" fmla="val 81401"/>
          </a:avLst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200" b="1">
              <a:ln>
                <a:noFill/>
              </a:ln>
            </a:rPr>
            <a:t>4, 8</a:t>
          </a:r>
        </a:p>
      </xdr:txBody>
    </xdr:sp>
    <xdr:clientData/>
  </xdr:twoCellAnchor>
  <xdr:twoCellAnchor>
    <xdr:from>
      <xdr:col>12</xdr:col>
      <xdr:colOff>581025</xdr:colOff>
      <xdr:row>6</xdr:row>
      <xdr:rowOff>152400</xdr:rowOff>
    </xdr:from>
    <xdr:to>
      <xdr:col>13</xdr:col>
      <xdr:colOff>219075</xdr:colOff>
      <xdr:row>8</xdr:row>
      <xdr:rowOff>174545</xdr:rowOff>
    </xdr:to>
    <xdr:sp macro="" textlink="">
      <xdr:nvSpPr>
        <xdr:cNvPr id="85" name="Выноска-облако 28">
          <a:extLst>
            <a:ext uri="{FF2B5EF4-FFF2-40B4-BE49-F238E27FC236}">
              <a16:creationId xmlns:a16="http://schemas.microsoft.com/office/drawing/2014/main" xmlns="" id="{7892B4EC-F0CD-47A7-9AA2-BCAFFF7CED5D}"/>
            </a:ext>
          </a:extLst>
        </xdr:cNvPr>
        <xdr:cNvSpPr/>
      </xdr:nvSpPr>
      <xdr:spPr>
        <a:xfrm>
          <a:off x="9601200" y="1695450"/>
          <a:ext cx="666750" cy="403145"/>
        </a:xfrm>
        <a:prstGeom prst="cloudCallou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200" b="1">
              <a:ln>
                <a:noFill/>
              </a:ln>
            </a:rPr>
            <a:t>5, 6, 7</a:t>
          </a:r>
        </a:p>
      </xdr:txBody>
    </xdr:sp>
    <xdr:clientData/>
  </xdr:twoCellAnchor>
  <xdr:twoCellAnchor>
    <xdr:from>
      <xdr:col>13</xdr:col>
      <xdr:colOff>466725</xdr:colOff>
      <xdr:row>9</xdr:row>
      <xdr:rowOff>447675</xdr:rowOff>
    </xdr:from>
    <xdr:to>
      <xdr:col>14</xdr:col>
      <xdr:colOff>171450</xdr:colOff>
      <xdr:row>9</xdr:row>
      <xdr:rowOff>850820</xdr:rowOff>
    </xdr:to>
    <xdr:sp macro="" textlink="">
      <xdr:nvSpPr>
        <xdr:cNvPr id="86" name="Выноска-облако 28">
          <a:extLst>
            <a:ext uri="{FF2B5EF4-FFF2-40B4-BE49-F238E27FC236}">
              <a16:creationId xmlns:a16="http://schemas.microsoft.com/office/drawing/2014/main" xmlns="" id="{7892B4EC-F0CD-47A7-9AA2-BCAFFF7CED5D}"/>
            </a:ext>
          </a:extLst>
        </xdr:cNvPr>
        <xdr:cNvSpPr/>
      </xdr:nvSpPr>
      <xdr:spPr>
        <a:xfrm>
          <a:off x="10515600" y="2562225"/>
          <a:ext cx="666750" cy="403145"/>
        </a:xfrm>
        <a:prstGeom prst="cloudCallou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200" b="1">
              <a:ln>
                <a:noFill/>
              </a:ln>
            </a:rPr>
            <a:t>9</a:t>
          </a:r>
        </a:p>
      </xdr:txBody>
    </xdr:sp>
    <xdr:clientData/>
  </xdr:twoCellAnchor>
  <xdr:twoCellAnchor>
    <xdr:from>
      <xdr:col>9</xdr:col>
      <xdr:colOff>304800</xdr:colOff>
      <xdr:row>12</xdr:row>
      <xdr:rowOff>381000</xdr:rowOff>
    </xdr:from>
    <xdr:to>
      <xdr:col>10</xdr:col>
      <xdr:colOff>0</xdr:colOff>
      <xdr:row>12</xdr:row>
      <xdr:rowOff>784145</xdr:rowOff>
    </xdr:to>
    <xdr:sp macro="" textlink="">
      <xdr:nvSpPr>
        <xdr:cNvPr id="87" name="Выноска-облако 28">
          <a:extLst>
            <a:ext uri="{FF2B5EF4-FFF2-40B4-BE49-F238E27FC236}">
              <a16:creationId xmlns:a16="http://schemas.microsoft.com/office/drawing/2014/main" xmlns="" id="{7892B4EC-F0CD-47A7-9AA2-BCAFFF7CED5D}"/>
            </a:ext>
          </a:extLst>
        </xdr:cNvPr>
        <xdr:cNvSpPr/>
      </xdr:nvSpPr>
      <xdr:spPr>
        <a:xfrm>
          <a:off x="6667500" y="5210175"/>
          <a:ext cx="666750" cy="403145"/>
        </a:xfrm>
        <a:prstGeom prst="cloudCallou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200" b="1">
              <a:ln>
                <a:noFill/>
              </a:ln>
            </a:rPr>
            <a:t>1</a:t>
          </a:r>
        </a:p>
      </xdr:txBody>
    </xdr:sp>
    <xdr:clientData/>
  </xdr:twoCellAnchor>
  <xdr:twoCellAnchor>
    <xdr:from>
      <xdr:col>11</xdr:col>
      <xdr:colOff>257175</xdr:colOff>
      <xdr:row>12</xdr:row>
      <xdr:rowOff>438150</xdr:rowOff>
    </xdr:from>
    <xdr:to>
      <xdr:col>12</xdr:col>
      <xdr:colOff>95250</xdr:colOff>
      <xdr:row>12</xdr:row>
      <xdr:rowOff>841295</xdr:rowOff>
    </xdr:to>
    <xdr:sp macro="" textlink="">
      <xdr:nvSpPr>
        <xdr:cNvPr id="88" name="Выноска-облако 28">
          <a:extLst>
            <a:ext uri="{FF2B5EF4-FFF2-40B4-BE49-F238E27FC236}">
              <a16:creationId xmlns:a16="http://schemas.microsoft.com/office/drawing/2014/main" xmlns="" id="{7892B4EC-F0CD-47A7-9AA2-BCAFFF7CED5D}"/>
            </a:ext>
          </a:extLst>
        </xdr:cNvPr>
        <xdr:cNvSpPr/>
      </xdr:nvSpPr>
      <xdr:spPr>
        <a:xfrm>
          <a:off x="8448675" y="5267325"/>
          <a:ext cx="666750" cy="403145"/>
        </a:xfrm>
        <a:prstGeom prst="cloudCallou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200" b="1">
              <a:ln>
                <a:noFill/>
              </a:ln>
            </a:rPr>
            <a:t>1</a:t>
          </a:r>
        </a:p>
      </xdr:txBody>
    </xdr:sp>
    <xdr:clientData/>
  </xdr:twoCellAnchor>
  <xdr:twoCellAnchor>
    <xdr:from>
      <xdr:col>9</xdr:col>
      <xdr:colOff>952500</xdr:colOff>
      <xdr:row>8</xdr:row>
      <xdr:rowOff>180975</xdr:rowOff>
    </xdr:from>
    <xdr:to>
      <xdr:col>10</xdr:col>
      <xdr:colOff>800100</xdr:colOff>
      <xdr:row>9</xdr:row>
      <xdr:rowOff>381000</xdr:rowOff>
    </xdr:to>
    <xdr:sp macro="" textlink="">
      <xdr:nvSpPr>
        <xdr:cNvPr id="89" name="Выноска-облако 28">
          <a:extLst>
            <a:ext uri="{FF2B5EF4-FFF2-40B4-BE49-F238E27FC236}">
              <a16:creationId xmlns:a16="http://schemas.microsoft.com/office/drawing/2014/main" xmlns="" id="{7892B4EC-F0CD-47A7-9AA2-BCAFFF7CED5D}"/>
            </a:ext>
          </a:extLst>
        </xdr:cNvPr>
        <xdr:cNvSpPr/>
      </xdr:nvSpPr>
      <xdr:spPr>
        <a:xfrm>
          <a:off x="7315200" y="2305050"/>
          <a:ext cx="819150" cy="390525"/>
        </a:xfrm>
        <a:prstGeom prst="cloudCallout">
          <a:avLst>
            <a:gd name="adj1" fmla="val -46547"/>
            <a:gd name="adj2" fmla="val 57775"/>
          </a:avLst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200" b="1">
              <a:ln>
                <a:noFill/>
              </a:ln>
            </a:rPr>
            <a:t>1</a:t>
          </a:r>
        </a:p>
      </xdr:txBody>
    </xdr:sp>
    <xdr:clientData/>
  </xdr:twoCellAnchor>
  <xdr:twoCellAnchor>
    <xdr:from>
      <xdr:col>8</xdr:col>
      <xdr:colOff>295275</xdr:colOff>
      <xdr:row>10</xdr:row>
      <xdr:rowOff>38100</xdr:rowOff>
    </xdr:from>
    <xdr:to>
      <xdr:col>9</xdr:col>
      <xdr:colOff>0</xdr:colOff>
      <xdr:row>10</xdr:row>
      <xdr:rowOff>441245</xdr:rowOff>
    </xdr:to>
    <xdr:sp macro="" textlink="">
      <xdr:nvSpPr>
        <xdr:cNvPr id="90" name="Выноска-облако 28">
          <a:extLst>
            <a:ext uri="{FF2B5EF4-FFF2-40B4-BE49-F238E27FC236}">
              <a16:creationId xmlns:a16="http://schemas.microsoft.com/office/drawing/2014/main" xmlns="" id="{7892B4EC-F0CD-47A7-9AA2-BCAFFF7CED5D}"/>
            </a:ext>
          </a:extLst>
        </xdr:cNvPr>
        <xdr:cNvSpPr/>
      </xdr:nvSpPr>
      <xdr:spPr>
        <a:xfrm>
          <a:off x="5695950" y="3057525"/>
          <a:ext cx="666750" cy="403145"/>
        </a:xfrm>
        <a:prstGeom prst="cloudCallout">
          <a:avLst>
            <a:gd name="adj1" fmla="val -73690"/>
            <a:gd name="adj2" fmla="val -74535"/>
          </a:avLst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200" b="1">
              <a:ln>
                <a:noFill/>
              </a:ln>
            </a:rPr>
            <a:t>1</a:t>
          </a:r>
        </a:p>
      </xdr:txBody>
    </xdr:sp>
    <xdr:clientData/>
  </xdr:twoCellAnchor>
  <xdr:twoCellAnchor>
    <xdr:from>
      <xdr:col>5</xdr:col>
      <xdr:colOff>114300</xdr:colOff>
      <xdr:row>9</xdr:row>
      <xdr:rowOff>123825</xdr:rowOff>
    </xdr:from>
    <xdr:to>
      <xdr:col>5</xdr:col>
      <xdr:colOff>781050</xdr:colOff>
      <xdr:row>9</xdr:row>
      <xdr:rowOff>526970</xdr:rowOff>
    </xdr:to>
    <xdr:sp macro="" textlink="">
      <xdr:nvSpPr>
        <xdr:cNvPr id="91" name="Выноска-облако 28">
          <a:extLst>
            <a:ext uri="{FF2B5EF4-FFF2-40B4-BE49-F238E27FC236}">
              <a16:creationId xmlns:a16="http://schemas.microsoft.com/office/drawing/2014/main" xmlns="" id="{7892B4EC-F0CD-47A7-9AA2-BCAFFF7CED5D}"/>
            </a:ext>
          </a:extLst>
        </xdr:cNvPr>
        <xdr:cNvSpPr/>
      </xdr:nvSpPr>
      <xdr:spPr>
        <a:xfrm>
          <a:off x="2905125" y="2238375"/>
          <a:ext cx="666750" cy="403145"/>
        </a:xfrm>
        <a:prstGeom prst="cloudCallout">
          <a:avLst>
            <a:gd name="adj1" fmla="val 79167"/>
            <a:gd name="adj2" fmla="val 83764"/>
          </a:avLst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200" b="1">
              <a:ln>
                <a:noFill/>
              </a:ln>
            </a:rPr>
            <a:t>4</a:t>
          </a:r>
        </a:p>
      </xdr:txBody>
    </xdr:sp>
    <xdr:clientData/>
  </xdr:twoCellAnchor>
  <xdr:twoCellAnchor>
    <xdr:from>
      <xdr:col>6</xdr:col>
      <xdr:colOff>257175</xdr:colOff>
      <xdr:row>10</xdr:row>
      <xdr:rowOff>333375</xdr:rowOff>
    </xdr:from>
    <xdr:to>
      <xdr:col>7</xdr:col>
      <xdr:colOff>9525</xdr:colOff>
      <xdr:row>10</xdr:row>
      <xdr:rowOff>685800</xdr:rowOff>
    </xdr:to>
    <xdr:sp macro="" textlink="">
      <xdr:nvSpPr>
        <xdr:cNvPr id="92" name="Выноска-облако 28">
          <a:extLst>
            <a:ext uri="{FF2B5EF4-FFF2-40B4-BE49-F238E27FC236}">
              <a16:creationId xmlns:a16="http://schemas.microsoft.com/office/drawing/2014/main" xmlns="" id="{7892B4EC-F0CD-47A7-9AA2-BCAFFF7CED5D}"/>
            </a:ext>
          </a:extLst>
        </xdr:cNvPr>
        <xdr:cNvSpPr/>
      </xdr:nvSpPr>
      <xdr:spPr>
        <a:xfrm>
          <a:off x="3867150" y="3352800"/>
          <a:ext cx="581025" cy="352425"/>
        </a:xfrm>
        <a:prstGeom prst="cloudCallout">
          <a:avLst>
            <a:gd name="adj1" fmla="val 80596"/>
            <a:gd name="adj2" fmla="val -57996"/>
          </a:avLst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200" b="1">
              <a:ln>
                <a:noFill/>
              </a:ln>
            </a:rPr>
            <a:t>4</a:t>
          </a:r>
        </a:p>
      </xdr:txBody>
    </xdr:sp>
    <xdr:clientData/>
  </xdr:twoCellAnchor>
  <xdr:twoCellAnchor>
    <xdr:from>
      <xdr:col>5</xdr:col>
      <xdr:colOff>28575</xdr:colOff>
      <xdr:row>13</xdr:row>
      <xdr:rowOff>457200</xdr:rowOff>
    </xdr:from>
    <xdr:to>
      <xdr:col>8</xdr:col>
      <xdr:colOff>952500</xdr:colOff>
      <xdr:row>13</xdr:row>
      <xdr:rowOff>523876</xdr:rowOff>
    </xdr:to>
    <xdr:cxnSp macro="">
      <xdr:nvCxnSpPr>
        <xdr:cNvPr id="37" name="Прямая со стрелкой 36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 flipV="1">
          <a:off x="2819400" y="6391275"/>
          <a:ext cx="3533775" cy="6667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10</xdr:row>
      <xdr:rowOff>523875</xdr:rowOff>
    </xdr:from>
    <xdr:to>
      <xdr:col>13</xdr:col>
      <xdr:colOff>38100</xdr:colOff>
      <xdr:row>10</xdr:row>
      <xdr:rowOff>647701</xdr:rowOff>
    </xdr:to>
    <xdr:cxnSp macro="">
      <xdr:nvCxnSpPr>
        <xdr:cNvPr id="47" name="Прямая со стрелкой 46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 flipV="1">
          <a:off x="5410200" y="3743325"/>
          <a:ext cx="4676775" cy="12382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11</xdr:row>
      <xdr:rowOff>381000</xdr:rowOff>
    </xdr:from>
    <xdr:to>
      <xdr:col>5</xdr:col>
      <xdr:colOff>133350</xdr:colOff>
      <xdr:row>11</xdr:row>
      <xdr:rowOff>390525</xdr:rowOff>
    </xdr:to>
    <xdr:cxnSp macro="">
      <xdr:nvCxnSpPr>
        <xdr:cNvPr id="55" name="Прямая со стрелкой 54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 flipV="1">
          <a:off x="2657475" y="4505325"/>
          <a:ext cx="37147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200026</xdr:colOff>
      <xdr:row>12</xdr:row>
      <xdr:rowOff>9525</xdr:rowOff>
    </xdr:from>
    <xdr:to>
      <xdr:col>4</xdr:col>
      <xdr:colOff>219075</xdr:colOff>
      <xdr:row>12</xdr:row>
      <xdr:rowOff>895350</xdr:rowOff>
    </xdr:to>
    <xdr:cxnSp macro="">
      <xdr:nvCxnSpPr>
        <xdr:cNvPr id="60" name="Прямая со стрелкой 59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 flipH="1">
          <a:off x="2133601" y="5210175"/>
          <a:ext cx="19049" cy="8858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266700</xdr:colOff>
      <xdr:row>12</xdr:row>
      <xdr:rowOff>0</xdr:rowOff>
    </xdr:from>
    <xdr:to>
      <xdr:col>4</xdr:col>
      <xdr:colOff>876300</xdr:colOff>
      <xdr:row>13</xdr:row>
      <xdr:rowOff>9526</xdr:rowOff>
    </xdr:to>
    <xdr:cxnSp macro="">
      <xdr:nvCxnSpPr>
        <xdr:cNvPr id="63" name="Прямая со стрелкой 62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 flipV="1">
          <a:off x="2200275" y="5200650"/>
          <a:ext cx="609600" cy="91440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571500</xdr:colOff>
      <xdr:row>10</xdr:row>
      <xdr:rowOff>361950</xdr:rowOff>
    </xdr:from>
    <xdr:to>
      <xdr:col>5</xdr:col>
      <xdr:colOff>276225</xdr:colOff>
      <xdr:row>10</xdr:row>
      <xdr:rowOff>765095</xdr:rowOff>
    </xdr:to>
    <xdr:sp macro="" textlink="">
      <xdr:nvSpPr>
        <xdr:cNvPr id="66" name="Выноска-облако 28">
          <a:extLst>
            <a:ext uri="{FF2B5EF4-FFF2-40B4-BE49-F238E27FC236}">
              <a16:creationId xmlns:a16="http://schemas.microsoft.com/office/drawing/2014/main" xmlns="" id="{7892B4EC-F0CD-47A7-9AA2-BCAFFF7CED5D}"/>
            </a:ext>
          </a:extLst>
        </xdr:cNvPr>
        <xdr:cNvSpPr/>
      </xdr:nvSpPr>
      <xdr:spPr>
        <a:xfrm>
          <a:off x="2505075" y="3581400"/>
          <a:ext cx="666750" cy="403145"/>
        </a:xfrm>
        <a:prstGeom prst="cloudCallout">
          <a:avLst>
            <a:gd name="adj1" fmla="val -66547"/>
            <a:gd name="adj2" fmla="val 81401"/>
          </a:avLst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200" b="1">
              <a:ln>
                <a:noFill/>
              </a:ln>
            </a:rPr>
            <a:t>6, 9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U25"/>
  <sheetViews>
    <sheetView tabSelected="1" zoomScaleNormal="100" workbookViewId="0">
      <pane xSplit="4" ySplit="9" topLeftCell="E16" activePane="bottomRight" state="frozen"/>
      <selection pane="topRight" activeCell="F1" sqref="F1"/>
      <selection pane="bottomLeft" activeCell="A12" sqref="A12"/>
      <selection pane="bottomRight" activeCell="B16" sqref="B16:H25"/>
    </sheetView>
  </sheetViews>
  <sheetFormatPr defaultRowHeight="15"/>
  <cols>
    <col min="1" max="1" width="3.7109375" style="1" customWidth="1"/>
    <col min="2" max="2" width="3.42578125" style="1" bestFit="1" customWidth="1"/>
    <col min="3" max="3" width="21.85546875" style="1" customWidth="1"/>
    <col min="4" max="4" width="4.85546875" style="1" hidden="1" customWidth="1"/>
    <col min="5" max="5" width="14.42578125" style="1" customWidth="1"/>
    <col min="6" max="6" width="12.28515625" style="1" customWidth="1"/>
    <col min="7" max="7" width="12.42578125" style="9" customWidth="1"/>
    <col min="8" max="9" width="14.42578125" style="1" customWidth="1"/>
    <col min="10" max="10" width="17" style="9" customWidth="1"/>
    <col min="11" max="11" width="12.85546875" style="9" customWidth="1"/>
    <col min="12" max="12" width="12.42578125" style="9" customWidth="1"/>
    <col min="13" max="13" width="15.42578125" style="9" customWidth="1"/>
    <col min="14" max="14" width="14.42578125" style="9" customWidth="1"/>
    <col min="15" max="17" width="17.7109375" style="1" customWidth="1"/>
    <col min="18" max="16384" width="9.140625" style="1"/>
  </cols>
  <sheetData>
    <row r="1" spans="1:21" s="27" customFormat="1" ht="46.5" customHeight="1">
      <c r="B1" s="38" t="s">
        <v>7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21" s="27" customFormat="1" ht="30.75" customHeight="1">
      <c r="C2" s="43" t="s">
        <v>4</v>
      </c>
      <c r="D2" s="43"/>
      <c r="E2" s="43"/>
      <c r="F2" s="28" t="s">
        <v>5</v>
      </c>
      <c r="G2" s="32"/>
    </row>
    <row r="3" spans="1:21" ht="15" customHeight="1">
      <c r="A3" s="39"/>
      <c r="B3" s="39"/>
      <c r="C3" s="39"/>
      <c r="D3" s="39"/>
      <c r="E3" s="11">
        <v>1</v>
      </c>
      <c r="F3" s="11">
        <v>2</v>
      </c>
      <c r="G3" s="11">
        <v>3</v>
      </c>
      <c r="H3" s="11">
        <v>4</v>
      </c>
      <c r="I3" s="11">
        <v>5</v>
      </c>
      <c r="J3" s="11">
        <v>6</v>
      </c>
      <c r="K3" s="11">
        <v>7</v>
      </c>
      <c r="L3" s="11">
        <v>8</v>
      </c>
      <c r="M3" s="11">
        <v>9</v>
      </c>
      <c r="N3" s="11">
        <v>10</v>
      </c>
      <c r="O3" s="12" t="str">
        <f>"Сумма, " &amp;F2</f>
        <v>Сумма, час</v>
      </c>
      <c r="P3" s="12" t="str">
        <f>"ВПП max, " &amp;F2</f>
        <v>ВПП max, час</v>
      </c>
      <c r="Q3" s="12" t="str">
        <f>"ВПП min, " &amp;F2</f>
        <v>ВПП min, час</v>
      </c>
      <c r="R3" s="5"/>
      <c r="S3" s="5"/>
      <c r="T3" s="5"/>
      <c r="U3" s="5"/>
    </row>
    <row r="4" spans="1:21">
      <c r="A4" s="48" t="str">
        <f>"Время," &amp;F2</f>
        <v>Время,час</v>
      </c>
      <c r="B4" s="42" t="str">
        <f>"Операции, " &amp;F2</f>
        <v>Операции, час</v>
      </c>
      <c r="C4" s="42"/>
      <c r="D4" s="16" t="s">
        <v>0</v>
      </c>
      <c r="E4" s="17">
        <v>0.1</v>
      </c>
      <c r="F4" s="17"/>
      <c r="G4" s="17">
        <v>0.1</v>
      </c>
      <c r="H4" s="17"/>
      <c r="I4" s="17">
        <v>0.3</v>
      </c>
      <c r="J4" s="17"/>
      <c r="K4" s="17">
        <v>0.1</v>
      </c>
      <c r="L4" s="17">
        <v>0.4</v>
      </c>
      <c r="M4" s="17"/>
      <c r="N4" s="17"/>
      <c r="O4" s="13">
        <f t="shared" ref="O4:O9" si="0">SUM(E4:N4)</f>
        <v>1</v>
      </c>
      <c r="P4" s="49">
        <f>O4+O6+O8</f>
        <v>5.4999999999999991</v>
      </c>
      <c r="Q4" s="47">
        <f>O5+O7+O9</f>
        <v>0</v>
      </c>
      <c r="R4" s="5"/>
      <c r="S4" s="5"/>
      <c r="T4" s="5"/>
      <c r="U4" s="5"/>
    </row>
    <row r="5" spans="1:21">
      <c r="A5" s="48"/>
      <c r="B5" s="42"/>
      <c r="C5" s="42"/>
      <c r="D5" s="16" t="s">
        <v>1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3">
        <f t="shared" si="0"/>
        <v>0</v>
      </c>
      <c r="P5" s="49"/>
      <c r="Q5" s="47"/>
      <c r="R5" s="5"/>
      <c r="S5" s="5"/>
      <c r="T5" s="5"/>
      <c r="U5" s="5"/>
    </row>
    <row r="6" spans="1:21">
      <c r="A6" s="48"/>
      <c r="B6" s="52" t="str">
        <f>"Ожидания, " &amp;F2</f>
        <v>Ожидания, час</v>
      </c>
      <c r="C6" s="52"/>
      <c r="D6" s="14" t="s">
        <v>0</v>
      </c>
      <c r="E6" s="15"/>
      <c r="F6" s="15">
        <v>2</v>
      </c>
      <c r="G6" s="15"/>
      <c r="H6" s="15">
        <v>2</v>
      </c>
      <c r="I6" s="15"/>
      <c r="J6" s="15">
        <v>0.3</v>
      </c>
      <c r="K6" s="15"/>
      <c r="L6" s="15"/>
      <c r="M6" s="15">
        <v>0.1</v>
      </c>
      <c r="N6" s="15">
        <v>0.1</v>
      </c>
      <c r="O6" s="13">
        <f t="shared" si="0"/>
        <v>4.4999999999999991</v>
      </c>
      <c r="P6" s="49"/>
      <c r="Q6" s="47"/>
      <c r="R6" s="2"/>
      <c r="S6" s="6"/>
      <c r="T6" s="5"/>
      <c r="U6" s="5"/>
    </row>
    <row r="7" spans="1:21">
      <c r="A7" s="48"/>
      <c r="B7" s="52"/>
      <c r="C7" s="52"/>
      <c r="D7" s="14" t="s">
        <v>1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3">
        <f t="shared" si="0"/>
        <v>0</v>
      </c>
      <c r="P7" s="49"/>
      <c r="Q7" s="47"/>
      <c r="R7" s="2"/>
      <c r="S7" s="6"/>
      <c r="T7" s="5"/>
      <c r="U7" s="5"/>
    </row>
    <row r="8" spans="1:21">
      <c r="A8" s="48"/>
      <c r="B8" s="53" t="str">
        <f>"Перемещения, " &amp;F2</f>
        <v>Перемещения, час</v>
      </c>
      <c r="C8" s="53"/>
      <c r="D8" s="18" t="s">
        <v>0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3">
        <f t="shared" si="0"/>
        <v>0</v>
      </c>
      <c r="P8" s="49"/>
      <c r="Q8" s="47"/>
      <c r="R8" s="2"/>
      <c r="S8" s="6"/>
      <c r="T8" s="5"/>
      <c r="U8" s="5"/>
    </row>
    <row r="9" spans="1:21">
      <c r="A9" s="48"/>
      <c r="B9" s="53"/>
      <c r="C9" s="53"/>
      <c r="D9" s="18" t="s">
        <v>1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3">
        <f t="shared" si="0"/>
        <v>0</v>
      </c>
      <c r="P9" s="49"/>
      <c r="Q9" s="47"/>
      <c r="R9" s="2"/>
      <c r="S9" s="6"/>
      <c r="T9" s="5"/>
      <c r="U9" s="5"/>
    </row>
    <row r="10" spans="1:21" s="21" customFormat="1" ht="71.25" customHeight="1">
      <c r="A10" s="40" t="s">
        <v>2</v>
      </c>
      <c r="B10" s="20">
        <v>1</v>
      </c>
      <c r="C10" s="50" t="s">
        <v>8</v>
      </c>
      <c r="D10" s="51"/>
      <c r="E10" s="33"/>
      <c r="F10" s="33"/>
      <c r="G10" s="33" t="s">
        <v>23</v>
      </c>
      <c r="H10" s="33"/>
      <c r="I10" s="33" t="s">
        <v>20</v>
      </c>
      <c r="J10" s="33" t="s">
        <v>28</v>
      </c>
      <c r="K10" s="33"/>
      <c r="L10" s="33"/>
      <c r="M10" s="33" t="s">
        <v>24</v>
      </c>
      <c r="N10" s="33"/>
      <c r="Q10" s="22"/>
      <c r="R10" s="22"/>
      <c r="S10" s="22"/>
      <c r="T10" s="22"/>
      <c r="U10" s="22"/>
    </row>
    <row r="11" spans="1:21" s="21" customFormat="1" ht="71.25" customHeight="1">
      <c r="A11" s="41"/>
      <c r="B11" s="20"/>
      <c r="C11" s="25"/>
      <c r="D11" s="26"/>
      <c r="E11" s="34"/>
      <c r="H11" s="35" t="s">
        <v>27</v>
      </c>
      <c r="I11" s="29"/>
      <c r="J11" s="30"/>
      <c r="K11" s="24"/>
      <c r="L11" s="24"/>
      <c r="M11" s="30"/>
      <c r="N11" s="36" t="s">
        <v>29</v>
      </c>
      <c r="Q11" s="22"/>
      <c r="R11" s="22"/>
      <c r="S11" s="22"/>
      <c r="T11" s="22"/>
      <c r="U11" s="22"/>
    </row>
    <row r="12" spans="1:21" s="21" customFormat="1" ht="84.75" customHeight="1">
      <c r="A12" s="41"/>
      <c r="B12" s="20">
        <v>2</v>
      </c>
      <c r="C12" s="50" t="s">
        <v>9</v>
      </c>
      <c r="D12" s="51"/>
      <c r="E12" s="33" t="s">
        <v>31</v>
      </c>
      <c r="F12" s="33" t="s">
        <v>22</v>
      </c>
      <c r="G12" s="33"/>
      <c r="H12" s="33"/>
      <c r="I12" s="33"/>
      <c r="J12" s="33"/>
      <c r="K12" s="33"/>
      <c r="L12" s="33"/>
      <c r="M12" s="33"/>
      <c r="N12" s="33"/>
    </row>
    <row r="13" spans="1:21" s="21" customFormat="1" ht="71.25" customHeight="1">
      <c r="A13" s="41"/>
      <c r="B13" s="20"/>
      <c r="C13" s="25"/>
      <c r="D13" s="26"/>
      <c r="E13" s="31"/>
      <c r="F13" s="24"/>
      <c r="G13" s="24"/>
      <c r="H13" s="24"/>
      <c r="I13" s="24"/>
      <c r="K13" s="24"/>
      <c r="L13" s="24"/>
      <c r="M13" s="24"/>
      <c r="N13" s="30"/>
    </row>
    <row r="14" spans="1:21" s="21" customFormat="1" ht="71.25" customHeight="1">
      <c r="A14" s="41"/>
      <c r="B14" s="20">
        <v>3</v>
      </c>
      <c r="C14" s="50" t="s">
        <v>10</v>
      </c>
      <c r="D14" s="51"/>
      <c r="E14" s="23" t="s">
        <v>21</v>
      </c>
      <c r="F14" s="23"/>
      <c r="G14" s="23"/>
      <c r="H14" s="23"/>
      <c r="I14" s="23"/>
      <c r="J14" s="23" t="s">
        <v>26</v>
      </c>
      <c r="K14" s="23" t="s">
        <v>25</v>
      </c>
      <c r="L14" s="23" t="s">
        <v>30</v>
      </c>
      <c r="M14" s="23"/>
      <c r="N14" s="23"/>
    </row>
    <row r="15" spans="1:21">
      <c r="I15" s="9"/>
    </row>
    <row r="16" spans="1:21" ht="15" customHeight="1">
      <c r="A16" s="5"/>
      <c r="B16" s="3" t="s">
        <v>3</v>
      </c>
      <c r="C16" s="54" t="s">
        <v>6</v>
      </c>
      <c r="D16" s="54"/>
      <c r="E16" s="54"/>
      <c r="F16" s="54"/>
      <c r="G16" s="54"/>
      <c r="H16" s="54"/>
      <c r="I16" s="4"/>
      <c r="J16" s="1"/>
      <c r="K16" s="4"/>
      <c r="L16" s="4"/>
      <c r="M16" s="4"/>
      <c r="N16" s="4"/>
    </row>
    <row r="17" spans="1:14" ht="44.25" customHeight="1">
      <c r="A17" s="5"/>
      <c r="B17" s="7">
        <v>1</v>
      </c>
      <c r="C17" s="37" t="s">
        <v>11</v>
      </c>
      <c r="D17" s="37"/>
      <c r="E17" s="37"/>
      <c r="F17" s="37"/>
      <c r="G17" s="37"/>
      <c r="H17" s="37"/>
      <c r="I17" s="6"/>
      <c r="J17" s="10"/>
      <c r="K17" s="10"/>
      <c r="L17" s="10"/>
      <c r="M17" s="10"/>
      <c r="N17" s="10"/>
    </row>
    <row r="18" spans="1:14" ht="34.5" customHeight="1">
      <c r="A18" s="5"/>
      <c r="B18" s="7">
        <v>2</v>
      </c>
      <c r="C18" s="37" t="s">
        <v>12</v>
      </c>
      <c r="D18" s="37"/>
      <c r="E18" s="37"/>
      <c r="F18" s="37"/>
      <c r="G18" s="37"/>
      <c r="H18" s="37"/>
      <c r="I18" s="6"/>
      <c r="J18" s="10"/>
      <c r="K18" s="10"/>
      <c r="L18" s="10"/>
      <c r="M18" s="10"/>
      <c r="N18" s="10"/>
    </row>
    <row r="19" spans="1:14" ht="43.5" customHeight="1">
      <c r="A19" s="5"/>
      <c r="B19" s="7">
        <v>3</v>
      </c>
      <c r="C19" s="37" t="s">
        <v>19</v>
      </c>
      <c r="D19" s="37"/>
      <c r="E19" s="37"/>
      <c r="F19" s="37"/>
      <c r="G19" s="37"/>
      <c r="H19" s="37"/>
      <c r="I19" s="6"/>
      <c r="J19" s="10"/>
      <c r="K19" s="10"/>
      <c r="L19" s="10"/>
      <c r="M19" s="10"/>
      <c r="N19" s="10"/>
    </row>
    <row r="20" spans="1:14" ht="40.5" customHeight="1">
      <c r="A20" s="5"/>
      <c r="B20" s="7">
        <v>4</v>
      </c>
      <c r="C20" s="37" t="s">
        <v>13</v>
      </c>
      <c r="D20" s="37"/>
      <c r="E20" s="37"/>
      <c r="F20" s="37"/>
      <c r="G20" s="37"/>
      <c r="H20" s="37"/>
      <c r="I20" s="6"/>
      <c r="J20" s="10"/>
      <c r="K20" s="10"/>
      <c r="L20" s="10"/>
      <c r="M20" s="10"/>
      <c r="N20" s="10"/>
    </row>
    <row r="21" spans="1:14" ht="33.75" customHeight="1">
      <c r="A21" s="5"/>
      <c r="B21" s="7">
        <v>5</v>
      </c>
      <c r="C21" s="37" t="s">
        <v>14</v>
      </c>
      <c r="D21" s="37"/>
      <c r="E21" s="37"/>
      <c r="F21" s="37"/>
      <c r="G21" s="37"/>
      <c r="H21" s="37"/>
      <c r="I21" s="6"/>
      <c r="J21" s="10"/>
      <c r="K21" s="10"/>
      <c r="L21" s="10"/>
      <c r="M21" s="10"/>
      <c r="N21" s="10"/>
    </row>
    <row r="22" spans="1:14" ht="37.5" customHeight="1">
      <c r="A22" s="5"/>
      <c r="B22" s="7">
        <v>6</v>
      </c>
      <c r="C22" s="37" t="s">
        <v>15</v>
      </c>
      <c r="D22" s="37"/>
      <c r="E22" s="37"/>
      <c r="F22" s="37"/>
      <c r="G22" s="37"/>
      <c r="H22" s="37"/>
      <c r="I22" s="6"/>
      <c r="J22" s="10"/>
      <c r="K22" s="10"/>
      <c r="L22" s="10"/>
      <c r="M22" s="10"/>
      <c r="N22" s="10"/>
    </row>
    <row r="23" spans="1:14" ht="32.25" customHeight="1">
      <c r="A23" s="5"/>
      <c r="B23" s="7">
        <v>7</v>
      </c>
      <c r="C23" s="44" t="s">
        <v>16</v>
      </c>
      <c r="D23" s="45"/>
      <c r="E23" s="45"/>
      <c r="F23" s="45"/>
      <c r="G23" s="45"/>
      <c r="H23" s="46"/>
      <c r="I23" s="6"/>
      <c r="J23" s="10"/>
      <c r="K23" s="10"/>
      <c r="L23" s="10"/>
      <c r="M23" s="10"/>
      <c r="N23" s="10"/>
    </row>
    <row r="24" spans="1:14" ht="26.25" customHeight="1">
      <c r="B24" s="7">
        <v>8</v>
      </c>
      <c r="C24" s="44" t="s">
        <v>17</v>
      </c>
      <c r="D24" s="45"/>
      <c r="E24" s="45"/>
      <c r="F24" s="45"/>
      <c r="G24" s="45"/>
      <c r="H24" s="46"/>
    </row>
    <row r="25" spans="1:14" ht="34.5" customHeight="1">
      <c r="B25" s="7">
        <v>9</v>
      </c>
      <c r="C25" s="44" t="s">
        <v>18</v>
      </c>
      <c r="D25" s="45"/>
      <c r="E25" s="45"/>
      <c r="F25" s="45"/>
      <c r="G25" s="45"/>
      <c r="H25" s="46"/>
      <c r="I25" s="8"/>
      <c r="J25" s="8"/>
      <c r="K25" s="8"/>
      <c r="L25" s="8"/>
      <c r="M25" s="8"/>
      <c r="N25" s="8"/>
    </row>
  </sheetData>
  <sheetProtection formatCells="0" formatColumns="0" formatRows="0"/>
  <mergeCells count="23">
    <mergeCell ref="C25:H25"/>
    <mergeCell ref="Q4:Q9"/>
    <mergeCell ref="A4:A9"/>
    <mergeCell ref="C21:H21"/>
    <mergeCell ref="C22:H22"/>
    <mergeCell ref="P4:P9"/>
    <mergeCell ref="C10:D10"/>
    <mergeCell ref="C12:D12"/>
    <mergeCell ref="C14:D14"/>
    <mergeCell ref="C23:H23"/>
    <mergeCell ref="C24:H24"/>
    <mergeCell ref="B6:C7"/>
    <mergeCell ref="B8:C9"/>
    <mergeCell ref="C16:H16"/>
    <mergeCell ref="C17:H17"/>
    <mergeCell ref="C18:H18"/>
    <mergeCell ref="C19:H19"/>
    <mergeCell ref="C20:H20"/>
    <mergeCell ref="B1:N1"/>
    <mergeCell ref="A3:D3"/>
    <mergeCell ref="A10:A14"/>
    <mergeCell ref="B4:C5"/>
    <mergeCell ref="C2:E2"/>
  </mergeCells>
  <conditionalFormatting sqref="F12:I13 K12:M13 K10:L11 E12:N12 E10:N10 E14:N14">
    <cfRule type="notContainsBlanks" dxfId="1" priority="2">
      <formula>LEN(TRIM(E10))&gt;0</formula>
    </cfRule>
  </conditionalFormatting>
  <conditionalFormatting sqref="B10:D13 F12:I13 K12:M13 K10:L11 E12:N12 E10:N10 B14:N14">
    <cfRule type="expression" dxfId="0" priority="1">
      <formula>MOD(ROW($B10),2)=0</formula>
    </cfRule>
  </conditionalFormatting>
  <pageMargins left="0.23622047244094488" right="0.23622047244094488" top="0.3543307086614173" bottom="0.3543307086614173" header="0" footer="0"/>
  <pageSetup paperSize="9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Целевое состояние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hlebnikovane</cp:lastModifiedBy>
  <cp:revision/>
  <cp:lastPrinted>2021-09-13T05:28:05Z</cp:lastPrinted>
  <dcterms:created xsi:type="dcterms:W3CDTF">2020-03-13T09:33:55Z</dcterms:created>
  <dcterms:modified xsi:type="dcterms:W3CDTF">2026-05-29T10:14:00Z</dcterms:modified>
</cp:coreProperties>
</file>